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LDF\"/>
    </mc:Choice>
  </mc:AlternateContent>
  <xr:revisionPtr revIDLastSave="0" documentId="13_ncr:1_{199E32F6-79A1-4141-BD40-44A6B078EF51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72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71" i="1"/>
  <c r="H72" i="1"/>
  <c r="H76" i="1"/>
  <c r="H52" i="1"/>
  <c r="H56" i="1"/>
  <c r="H44" i="1"/>
  <c r="H45" i="1"/>
  <c r="H42" i="1"/>
  <c r="H35" i="1"/>
  <c r="H39" i="1"/>
  <c r="E80" i="1"/>
  <c r="E81" i="1"/>
  <c r="E82" i="1"/>
  <c r="E79" i="1"/>
  <c r="E69" i="1"/>
  <c r="H69" i="1" s="1"/>
  <c r="E70" i="1"/>
  <c r="H70" i="1" s="1"/>
  <c r="E71" i="1"/>
  <c r="E72" i="1"/>
  <c r="E73" i="1"/>
  <c r="H73" i="1" s="1"/>
  <c r="E74" i="1"/>
  <c r="H74" i="1" s="1"/>
  <c r="E75" i="1"/>
  <c r="H75" i="1" s="1"/>
  <c r="E76" i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E53" i="1"/>
  <c r="H53" i="1" s="1"/>
  <c r="E54" i="1"/>
  <c r="H54" i="1" s="1"/>
  <c r="E55" i="1"/>
  <c r="H55" i="1" s="1"/>
  <c r="E56" i="1"/>
  <c r="E49" i="1"/>
  <c r="H49" i="1" s="1"/>
  <c r="E43" i="1"/>
  <c r="H43" i="1" s="1"/>
  <c r="E44" i="1"/>
  <c r="E45" i="1"/>
  <c r="E42" i="1"/>
  <c r="E32" i="1"/>
  <c r="H32" i="1" s="1"/>
  <c r="E33" i="1"/>
  <c r="H33" i="1" s="1"/>
  <c r="E34" i="1"/>
  <c r="H34" i="1" s="1"/>
  <c r="E35" i="1"/>
  <c r="E36" i="1"/>
  <c r="H36" i="1" s="1"/>
  <c r="E37" i="1"/>
  <c r="H37" i="1" s="1"/>
  <c r="E38" i="1"/>
  <c r="H38" i="1" s="1"/>
  <c r="E39" i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C47" i="1" l="1"/>
  <c r="H10" i="1"/>
  <c r="E47" i="1"/>
  <c r="E84" i="1" s="1"/>
  <c r="F47" i="1"/>
  <c r="D47" i="1"/>
  <c r="C10" i="1"/>
  <c r="D10" i="1"/>
  <c r="H47" i="1"/>
  <c r="F10" i="1"/>
  <c r="G47" i="1"/>
  <c r="G10" i="1"/>
  <c r="D84" i="1" l="1"/>
  <c r="C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<sst xmlns="http://schemas.openxmlformats.org/spreadsheetml/2006/main" count="81" uniqueCount="49">
  <si>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</si>
  <si>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</si>
  <si>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</si>
  <si>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</si>
  <si>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</si>
  <si>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</si>
  <si>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</si>
  <si>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</si>
  <si>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</si>
  <si>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</si>
  <si>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</si>
  <si>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</si>
  <si>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</si>
  <si>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</si>
  <si>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</si>
  <si>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</si>
  <si>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</si>
  <si>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</si>
  <si>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</si>
  <si>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</si>
  <si>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</si>
  <si>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</si>
  <si>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</si>
  <si>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</si>
  <si>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</si>
  <si>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</si>
  <si>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</si>
  <si>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</si>
  <si>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</si>
  <si>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</si>
  <si>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</si>
  <si>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</si>
  <si>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</si>
  <si>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</si>
  <si>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</si>
  <si>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</si>
  <si>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</si>
  <si>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</si>
  <si>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</si>
  <si>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</si>
  <si>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</si>
  <si>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</si>
  <si>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</si>
  <si>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</si>
  <si>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</si>
  <si>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</si>
  <si>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</si>
  <si>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</si>
  <si>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de enero al 30 de junio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</si>
</sst>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169334</xdr:colOff>
      <xdr:row>1</xdr:row>
      <xdr:rowOff>169333</xdr:rowOff>
    </xdr:from>
    <xdr:to>
      <xdr:col>1</xdr:col>
      <xdr:colOff>1553246</xdr:colOff>
      <xdr:row>4</xdr:row>
      <xdr:rowOff>177003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EF5DC1-12E3-5A5F-B4C4-7C0487B4D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751" y="359833"/>
          <a:ext cx="138391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F75" sqref="F75:G75"/>
    </sheetView>
  </sheetViews>
  <sheetFormatPr baseColWidth="10" defaultColWidth="11.5703125" defaultRowHeight="15" x14ac:dyDescent="0.25"/>
  <cols>
    <col min="1" max="1" width="3.570312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5703125" style="1" customWidth="1"/>
    <col min="10" max="16384" width="11.5703125" style="1"/>
  </cols>
  <sheetData>
    <row r="1" spans="2:9" ht="15" customHeight="1" thickBot="1" x14ac:dyDescent="0.3"/>
    <row r="2" spans="2:9" x14ac:dyDescent="0.25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25">
      <c r="B3" s="24" t="s">
        <v>1</v>
      </c>
      <c r="C3" s="25"/>
      <c r="D3" s="25"/>
      <c r="E3" s="25"/>
      <c r="F3" s="25"/>
      <c r="G3" s="25"/>
      <c r="H3" s="26"/>
    </row>
    <row r="4" spans="2:9" x14ac:dyDescent="0.25">
      <c r="B4" s="24" t="s">
        <v>2</v>
      </c>
      <c r="C4" s="25"/>
      <c r="D4" s="25"/>
      <c r="E4" s="25"/>
      <c r="F4" s="25"/>
      <c r="G4" s="25"/>
      <c r="H4" s="26"/>
    </row>
    <row r="5" spans="2:9" x14ac:dyDescent="0.25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75" thickBot="1" x14ac:dyDescent="0.3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12</v>
      </c>
      <c r="C10" s="4">
        <f>SUM(C11,C21,C30,C41)</f>
        <v>2780612163.8400002</v>
      </c>
      <c r="D10" s="4">
        <f t="shared" ref="D10:H10" si="0">SUM(D11,D21,D30,D41)</f>
        <v>287119199.18999982</v>
      </c>
      <c r="E10" s="4">
        <f t="shared" si="0"/>
        <v>3067731363.0299993</v>
      </c>
      <c r="F10" s="4">
        <f t="shared" si="0"/>
        <v>2428016718.3899994</v>
      </c>
      <c r="G10" s="4">
        <f t="shared" si="0"/>
        <v>2388737551.0700002</v>
      </c>
      <c r="H10" s="4">
        <f t="shared" si="0"/>
        <v>639714644.63999975</v>
      </c>
    </row>
    <row r="11" spans="2:9" x14ac:dyDescent="0.25">
      <c r="B11" s="8" t="s">
        <v>13</v>
      </c>
      <c r="C11" s="4">
        <f>SUM(C12:C19)</f>
        <v>1037824920.02</v>
      </c>
      <c r="D11" s="4">
        <f t="shared" ref="D11:H11" si="1">SUM(D12:D19)</f>
        <v>54745184.639999941</v>
      </c>
      <c r="E11" s="4">
        <f t="shared" si="1"/>
        <v>1092570104.6599998</v>
      </c>
      <c r="F11" s="4">
        <f t="shared" si="1"/>
        <v>950994077.93999994</v>
      </c>
      <c r="G11" s="4">
        <f t="shared" si="1"/>
        <v>945809244.47000003</v>
      </c>
      <c r="H11" s="4">
        <f t="shared" si="1"/>
        <v>141576026.71999991</v>
      </c>
    </row>
    <row r="12" spans="2:9" x14ac:dyDescent="0.25">
      <c r="B12" s="11" t="s">
        <v>14</v>
      </c>
      <c r="C12" s="15">
        <v>49278716.960000001</v>
      </c>
      <c r="D12" s="15">
        <v>1330587.8000000007</v>
      </c>
      <c r="E12" s="17">
        <f>SUM(C12:D12)</f>
        <v>50609304.760000005</v>
      </c>
      <c r="F12" s="15">
        <v>49647675.190000005</v>
      </c>
      <c r="G12" s="15">
        <v>49610849.810000002</v>
      </c>
      <c r="H12" s="17">
        <f>SUM(E12-F12)</f>
        <v>961629.5700000003</v>
      </c>
    </row>
    <row r="13" spans="2:9" x14ac:dyDescent="0.25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16</v>
      </c>
      <c r="C14" s="15">
        <v>245991385.16999999</v>
      </c>
      <c r="D14" s="15">
        <v>-1972081.5699999928</v>
      </c>
      <c r="E14" s="17">
        <f t="shared" si="2"/>
        <v>244019303.59999999</v>
      </c>
      <c r="F14" s="15">
        <v>198212738.25</v>
      </c>
      <c r="G14" s="15">
        <v>194961791.11000001</v>
      </c>
      <c r="H14" s="17">
        <f>SUM(E14-F14)</f>
        <v>45806565.349999994</v>
      </c>
    </row>
    <row r="15" spans="2:9" x14ac:dyDescent="0.25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18</v>
      </c>
      <c r="C16" s="15">
        <v>165118205.66</v>
      </c>
      <c r="D16" s="15">
        <v>33978248.00999999</v>
      </c>
      <c r="E16" s="17">
        <f t="shared" si="2"/>
        <v>199096453.66999999</v>
      </c>
      <c r="F16" s="15">
        <v>179979600.69</v>
      </c>
      <c r="G16" s="15">
        <v>179434022.52000001</v>
      </c>
      <c r="H16" s="17">
        <f t="shared" si="3"/>
        <v>19116852.979999989</v>
      </c>
    </row>
    <row r="17" spans="2:8" x14ac:dyDescent="0.25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20</v>
      </c>
      <c r="C18" s="15">
        <v>472817102.70999998</v>
      </c>
      <c r="D18" s="15">
        <v>25528282.23999995</v>
      </c>
      <c r="E18" s="17">
        <f t="shared" si="2"/>
        <v>498345384.94999993</v>
      </c>
      <c r="F18" s="15">
        <v>446238912.69</v>
      </c>
      <c r="G18" s="15">
        <v>444946695.99000001</v>
      </c>
      <c r="H18" s="17">
        <f t="shared" si="3"/>
        <v>52106472.259999931</v>
      </c>
    </row>
    <row r="19" spans="2:8" x14ac:dyDescent="0.25">
      <c r="B19" s="11" t="s">
        <v>21</v>
      </c>
      <c r="C19" s="15">
        <v>104619509.52</v>
      </c>
      <c r="D19" s="15">
        <v>-4119851.84</v>
      </c>
      <c r="E19" s="17">
        <f t="shared" si="2"/>
        <v>100499657.67999999</v>
      </c>
      <c r="F19" s="15">
        <v>76915151.120000005</v>
      </c>
      <c r="G19" s="15">
        <v>76855885.040000007</v>
      </c>
      <c r="H19" s="17">
        <f t="shared" si="3"/>
        <v>23584506.559999987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22</v>
      </c>
      <c r="C21" s="4">
        <f>SUM(C22:C28)</f>
        <v>1110510436.98</v>
      </c>
      <c r="D21" s="4">
        <f t="shared" ref="D21:H21" si="4">SUM(D22:D28)</f>
        <v>132750893.77999991</v>
      </c>
      <c r="E21" s="4">
        <f t="shared" si="4"/>
        <v>1243261330.7599998</v>
      </c>
      <c r="F21" s="4">
        <f t="shared" si="4"/>
        <v>780649886.24999976</v>
      </c>
      <c r="G21" s="4">
        <f t="shared" si="4"/>
        <v>757551763.98999989</v>
      </c>
      <c r="H21" s="4">
        <f t="shared" si="4"/>
        <v>462611444.50999999</v>
      </c>
    </row>
    <row r="22" spans="2:8" x14ac:dyDescent="0.25">
      <c r="B22" s="11" t="s">
        <v>23</v>
      </c>
      <c r="C22" s="15">
        <v>181737118.11000001</v>
      </c>
      <c r="D22" s="15">
        <v>73590562.319999993</v>
      </c>
      <c r="E22" s="17">
        <f t="shared" ref="E22:E28" si="5">SUM(C22:D22)</f>
        <v>255327680.43000001</v>
      </c>
      <c r="F22" s="15">
        <v>160284152.85999998</v>
      </c>
      <c r="G22" s="15">
        <v>158220901.44</v>
      </c>
      <c r="H22" s="17">
        <f t="shared" ref="H22:H28" si="6">SUM(E22-F22)</f>
        <v>95043527.570000023</v>
      </c>
    </row>
    <row r="23" spans="2:8" x14ac:dyDescent="0.25">
      <c r="B23" s="11" t="s">
        <v>24</v>
      </c>
      <c r="C23" s="15">
        <v>584298859.75999999</v>
      </c>
      <c r="D23" s="15">
        <v>302175708.17999983</v>
      </c>
      <c r="E23" s="17">
        <f t="shared" si="5"/>
        <v>886474567.93999982</v>
      </c>
      <c r="F23" s="15">
        <v>546502035.81999993</v>
      </c>
      <c r="G23" s="15">
        <v>528566965.88999999</v>
      </c>
      <c r="H23" s="17">
        <f t="shared" si="6"/>
        <v>339972532.11999989</v>
      </c>
    </row>
    <row r="24" spans="2:8" x14ac:dyDescent="0.25">
      <c r="B24" s="11" t="s">
        <v>25</v>
      </c>
      <c r="C24" s="15">
        <v>9747586.4399999995</v>
      </c>
      <c r="D24" s="15">
        <v>9723.7299999999814</v>
      </c>
      <c r="E24" s="17">
        <f t="shared" si="5"/>
        <v>9757310.1699999999</v>
      </c>
      <c r="F24" s="15">
        <v>9757310.1699999999</v>
      </c>
      <c r="G24" s="15">
        <v>9757310.1699999999</v>
      </c>
      <c r="H24" s="17">
        <f t="shared" si="6"/>
        <v>0</v>
      </c>
    </row>
    <row r="25" spans="2:8" ht="24" x14ac:dyDescent="0.25">
      <c r="B25" s="11" t="s">
        <v>26</v>
      </c>
      <c r="C25" s="15">
        <v>13236925.27</v>
      </c>
      <c r="D25" s="15">
        <v>-727485.21000000089</v>
      </c>
      <c r="E25" s="17">
        <f t="shared" si="5"/>
        <v>12509440.059999999</v>
      </c>
      <c r="F25" s="15">
        <v>11116986.15</v>
      </c>
      <c r="G25" s="15">
        <v>10926659.550000001</v>
      </c>
      <c r="H25" s="17">
        <f t="shared" si="6"/>
        <v>1392453.9099999983</v>
      </c>
    </row>
    <row r="26" spans="2:8" x14ac:dyDescent="0.25">
      <c r="B26" s="11" t="s">
        <v>27</v>
      </c>
      <c r="C26" s="16">
        <v>31222031.140000001</v>
      </c>
      <c r="D26" s="16">
        <v>27391626.479999997</v>
      </c>
      <c r="E26" s="17">
        <f t="shared" si="5"/>
        <v>58613657.619999997</v>
      </c>
      <c r="F26" s="16">
        <v>35405311.439999998</v>
      </c>
      <c r="G26" s="16">
        <v>32975144.48</v>
      </c>
      <c r="H26" s="17">
        <f t="shared" si="6"/>
        <v>23208346.18</v>
      </c>
    </row>
    <row r="27" spans="2:8" x14ac:dyDescent="0.25">
      <c r="B27" s="11" t="s">
        <v>28</v>
      </c>
      <c r="C27" s="15">
        <v>290267916.25999999</v>
      </c>
      <c r="D27" s="15">
        <v>-269689241.71999997</v>
      </c>
      <c r="E27" s="17">
        <f t="shared" si="5"/>
        <v>20578674.540000021</v>
      </c>
      <c r="F27" s="15">
        <v>17584089.810000002</v>
      </c>
      <c r="G27" s="15">
        <v>17104782.460000001</v>
      </c>
      <c r="H27" s="17">
        <f t="shared" si="6"/>
        <v>2994584.7300000191</v>
      </c>
    </row>
    <row r="28" spans="2:8" x14ac:dyDescent="0.25">
      <c r="B28" s="11" t="s">
        <v>29</v>
      </c>
      <c r="C28" s="15">
        <v>0</v>
      </c>
      <c r="D28" s="15">
        <v>0</v>
      </c>
      <c r="E28" s="17">
        <f t="shared" si="5"/>
        <v>0</v>
      </c>
      <c r="F28" s="15">
        <v>0</v>
      </c>
      <c r="G28" s="15">
        <v>0</v>
      </c>
      <c r="H28" s="17">
        <f t="shared" si="6"/>
        <v>0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30</v>
      </c>
      <c r="C30" s="4">
        <f>SUM(C31:C39)</f>
        <v>153250424.81999999</v>
      </c>
      <c r="D30" s="4">
        <f t="shared" ref="D30:H30" si="7">SUM(D31:D39)</f>
        <v>36962358.859999999</v>
      </c>
      <c r="E30" s="4">
        <f t="shared" si="7"/>
        <v>190212783.68000001</v>
      </c>
      <c r="F30" s="4">
        <f t="shared" si="7"/>
        <v>154685610.26999998</v>
      </c>
      <c r="G30" s="4">
        <f t="shared" si="7"/>
        <v>153689398.68000001</v>
      </c>
      <c r="H30" s="4">
        <f t="shared" si="7"/>
        <v>35527173.410000019</v>
      </c>
    </row>
    <row r="31" spans="2:8" ht="24" x14ac:dyDescent="0.25">
      <c r="B31" s="11" t="s">
        <v>31</v>
      </c>
      <c r="C31" s="15">
        <v>40398748.240000002</v>
      </c>
      <c r="D31" s="15">
        <v>22413009.550000001</v>
      </c>
      <c r="E31" s="17">
        <f t="shared" ref="E31:E39" si="8">SUM(C31:D31)</f>
        <v>62811757.790000007</v>
      </c>
      <c r="F31" s="15">
        <v>62126193.289999999</v>
      </c>
      <c r="G31" s="15">
        <v>61335017.229999997</v>
      </c>
      <c r="H31" s="17">
        <f t="shared" ref="H31:H39" si="9">SUM(E31-F31)</f>
        <v>685564.50000000745</v>
      </c>
    </row>
    <row r="32" spans="2:8" x14ac:dyDescent="0.25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37</v>
      </c>
      <c r="C37" s="15">
        <v>43223324.450000003</v>
      </c>
      <c r="D37" s="15">
        <v>-3891413.2199999988</v>
      </c>
      <c r="E37" s="17">
        <f t="shared" si="8"/>
        <v>39331911.230000004</v>
      </c>
      <c r="F37" s="15">
        <v>38911465.209999993</v>
      </c>
      <c r="G37" s="15">
        <v>38806747.299999997</v>
      </c>
      <c r="H37" s="17">
        <f t="shared" si="9"/>
        <v>420446.02000001073</v>
      </c>
    </row>
    <row r="38" spans="2:8" x14ac:dyDescent="0.25">
      <c r="B38" s="11" t="s">
        <v>38</v>
      </c>
      <c r="C38" s="15">
        <v>69628352.129999995</v>
      </c>
      <c r="D38" s="15">
        <v>18440762.530000001</v>
      </c>
      <c r="E38" s="17">
        <f t="shared" si="8"/>
        <v>88069114.659999996</v>
      </c>
      <c r="F38" s="15">
        <v>53647951.769999996</v>
      </c>
      <c r="G38" s="15">
        <v>53547634.149999999</v>
      </c>
      <c r="H38" s="17">
        <f t="shared" si="9"/>
        <v>34421162.890000001</v>
      </c>
    </row>
    <row r="39" spans="2:8" x14ac:dyDescent="0.25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40</v>
      </c>
      <c r="C41" s="4">
        <f>SUM(C42:C45)</f>
        <v>479026382.01999998</v>
      </c>
      <c r="D41" s="4">
        <f t="shared" ref="D41:G41" si="10">SUM(D42:D45)</f>
        <v>62660761.909999996</v>
      </c>
      <c r="E41" s="4">
        <f t="shared" si="10"/>
        <v>541687143.92999995</v>
      </c>
      <c r="F41" s="4">
        <f t="shared" si="10"/>
        <v>541687143.93000007</v>
      </c>
      <c r="G41" s="4">
        <f t="shared" si="10"/>
        <v>531687143.93000001</v>
      </c>
      <c r="H41" s="4">
        <f>SUM(H42:H45)</f>
        <v>-1.1920928955078125E-7</v>
      </c>
    </row>
    <row r="42" spans="2:8" ht="24" x14ac:dyDescent="0.25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42</v>
      </c>
      <c r="C43" s="15">
        <v>479026382.01999998</v>
      </c>
      <c r="D43" s="15">
        <v>62660761.909999996</v>
      </c>
      <c r="E43" s="17">
        <f t="shared" si="11"/>
        <v>541687143.92999995</v>
      </c>
      <c r="F43" s="15">
        <v>541687143.93000007</v>
      </c>
      <c r="G43" s="15">
        <v>531687143.93000001</v>
      </c>
      <c r="H43" s="17">
        <f t="shared" si="12"/>
        <v>-1.1920928955078125E-7</v>
      </c>
    </row>
    <row r="44" spans="2:8" x14ac:dyDescent="0.25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45</v>
      </c>
      <c r="C47" s="4">
        <f>SUM(C48,C58,C67,C78)</f>
        <v>979258764.26000011</v>
      </c>
      <c r="D47" s="4">
        <f t="shared" ref="D47:H47" si="13">SUM(D48,D58,D67,D78)</f>
        <v>104763298.59999999</v>
      </c>
      <c r="E47" s="4">
        <f t="shared" si="13"/>
        <v>1084022062.8600001</v>
      </c>
      <c r="F47" s="4">
        <f t="shared" si="13"/>
        <v>482800585.59999996</v>
      </c>
      <c r="G47" s="4">
        <f t="shared" si="13"/>
        <v>402972950.62</v>
      </c>
      <c r="H47" s="4">
        <f t="shared" si="13"/>
        <v>601221477.25999999</v>
      </c>
    </row>
    <row r="48" spans="2:8" ht="15" customHeight="1" x14ac:dyDescent="0.25">
      <c r="B48" s="9" t="s">
        <v>13</v>
      </c>
      <c r="C48" s="4">
        <f>SUM(C49:C56)</f>
        <v>398651705.94999999</v>
      </c>
      <c r="D48" s="4">
        <f t="shared" ref="D48:H48" si="14">SUM(D49:D56)</f>
        <v>4586133.1999999881</v>
      </c>
      <c r="E48" s="4">
        <f t="shared" si="14"/>
        <v>403237839.14999998</v>
      </c>
      <c r="F48" s="4">
        <f t="shared" si="14"/>
        <v>212895632.07999998</v>
      </c>
      <c r="G48" s="4">
        <f t="shared" si="14"/>
        <v>200619212.81</v>
      </c>
      <c r="H48" s="4">
        <f t="shared" si="14"/>
        <v>190342207.07000002</v>
      </c>
    </row>
    <row r="49" spans="2:8" x14ac:dyDescent="0.25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18</v>
      </c>
      <c r="C53" s="15">
        <v>102827892.37</v>
      </c>
      <c r="D53" s="15">
        <v>11552505.909999996</v>
      </c>
      <c r="E53" s="17">
        <f t="shared" si="15"/>
        <v>114380398.28</v>
      </c>
      <c r="F53" s="15">
        <v>114229557.38</v>
      </c>
      <c r="G53" s="15">
        <v>114229557.38</v>
      </c>
      <c r="H53" s="17">
        <f t="shared" si="16"/>
        <v>150840.90000000596</v>
      </c>
    </row>
    <row r="54" spans="2:8" x14ac:dyDescent="0.25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20</v>
      </c>
      <c r="C55" s="15">
        <v>295823813.57999998</v>
      </c>
      <c r="D55" s="15">
        <v>-6966372.7100000083</v>
      </c>
      <c r="E55" s="17">
        <f t="shared" si="15"/>
        <v>288857440.87</v>
      </c>
      <c r="F55" s="15">
        <v>98666074.700000003</v>
      </c>
      <c r="G55" s="15">
        <v>86389655.430000007</v>
      </c>
      <c r="H55" s="17">
        <f t="shared" si="16"/>
        <v>190191366.17000002</v>
      </c>
    </row>
    <row r="56" spans="2:8" x14ac:dyDescent="0.25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22</v>
      </c>
      <c r="C58" s="4">
        <f>SUM(C59:C65)</f>
        <v>560134795.6500001</v>
      </c>
      <c r="D58" s="4">
        <f t="shared" ref="D58:H58" si="17">SUM(D59:D65)</f>
        <v>100177165.40000001</v>
      </c>
      <c r="E58" s="4">
        <f t="shared" si="17"/>
        <v>660311961.05000007</v>
      </c>
      <c r="F58" s="4">
        <f t="shared" si="17"/>
        <v>265554953.51999998</v>
      </c>
      <c r="G58" s="4">
        <f t="shared" si="17"/>
        <v>198003737.81</v>
      </c>
      <c r="H58" s="4">
        <f t="shared" si="17"/>
        <v>394757007.52999997</v>
      </c>
    </row>
    <row r="59" spans="2:8" x14ac:dyDescent="0.25">
      <c r="B59" s="11" t="s">
        <v>23</v>
      </c>
      <c r="C59" s="15">
        <v>207010041.31999999</v>
      </c>
      <c r="D59" s="15">
        <v>9619942.7800000012</v>
      </c>
      <c r="E59" s="17">
        <f t="shared" ref="E59:E65" si="18">SUM(C59:D59)</f>
        <v>216629984.09999999</v>
      </c>
      <c r="F59" s="15">
        <v>97361951.219999999</v>
      </c>
      <c r="G59" s="15">
        <v>97361951.219999999</v>
      </c>
      <c r="H59" s="17">
        <f t="shared" ref="H59:H65" si="19">SUM(E59-F59)</f>
        <v>119268032.88</v>
      </c>
    </row>
    <row r="60" spans="2:8" x14ac:dyDescent="0.25">
      <c r="B60" s="11" t="s">
        <v>24</v>
      </c>
      <c r="C60" s="15">
        <v>311475515.63</v>
      </c>
      <c r="D60" s="15">
        <v>24175850.74000001</v>
      </c>
      <c r="E60" s="17">
        <f t="shared" si="18"/>
        <v>335651366.37</v>
      </c>
      <c r="F60" s="15">
        <v>97247763.5</v>
      </c>
      <c r="G60" s="15">
        <v>80847547.790000007</v>
      </c>
      <c r="H60" s="17">
        <f t="shared" si="19"/>
        <v>238403602.87</v>
      </c>
    </row>
    <row r="61" spans="2:8" x14ac:dyDescent="0.25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27</v>
      </c>
      <c r="C63" s="16">
        <v>31000000</v>
      </c>
      <c r="D63" s="16">
        <v>71804500</v>
      </c>
      <c r="E63" s="17">
        <f t="shared" si="18"/>
        <v>102804500</v>
      </c>
      <c r="F63" s="16">
        <v>69371358.799999997</v>
      </c>
      <c r="G63" s="16">
        <v>18220358.800000001</v>
      </c>
      <c r="H63" s="17">
        <f t="shared" si="19"/>
        <v>33433141.200000003</v>
      </c>
    </row>
    <row r="64" spans="2:8" x14ac:dyDescent="0.25">
      <c r="B64" s="11" t="s">
        <v>28</v>
      </c>
      <c r="C64" s="15">
        <v>10649238.699999999</v>
      </c>
      <c r="D64" s="15">
        <v>-5423128.1200000001</v>
      </c>
      <c r="E64" s="17">
        <f t="shared" si="18"/>
        <v>5226110.5799999991</v>
      </c>
      <c r="F64" s="15">
        <v>1573880</v>
      </c>
      <c r="G64" s="15">
        <v>1573880</v>
      </c>
      <c r="H64" s="17">
        <f t="shared" si="19"/>
        <v>3652230.5799999991</v>
      </c>
    </row>
    <row r="65" spans="2:8" x14ac:dyDescent="0.25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30</v>
      </c>
      <c r="C67" s="4">
        <f>SUM(C68:C76)</f>
        <v>20472262.66</v>
      </c>
      <c r="D67" s="4">
        <f t="shared" ref="D67:H67" si="20">SUM(D68:D76)</f>
        <v>0</v>
      </c>
      <c r="E67" s="4">
        <f t="shared" si="20"/>
        <v>20472262.66</v>
      </c>
      <c r="F67" s="4">
        <f t="shared" si="20"/>
        <v>4350000</v>
      </c>
      <c r="G67" s="4">
        <f t="shared" si="20"/>
        <v>4350000</v>
      </c>
      <c r="H67" s="4">
        <f t="shared" si="20"/>
        <v>16122262.66</v>
      </c>
    </row>
    <row r="68" spans="2:8" ht="24" x14ac:dyDescent="0.25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37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25">
      <c r="B75" s="11" t="s">
        <v>38</v>
      </c>
      <c r="C75" s="15">
        <v>20472262.66</v>
      </c>
      <c r="D75" s="15">
        <v>0</v>
      </c>
      <c r="E75" s="17">
        <f t="shared" si="21"/>
        <v>20472262.66</v>
      </c>
      <c r="F75" s="15">
        <v>4350000</v>
      </c>
      <c r="G75" s="15">
        <v>4350000</v>
      </c>
      <c r="H75" s="17">
        <f t="shared" si="22"/>
        <v>16122262.66</v>
      </c>
    </row>
    <row r="76" spans="2:8" x14ac:dyDescent="0.25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46</v>
      </c>
      <c r="C84" s="5">
        <f>SUM(C10,C47)</f>
        <v>3759870928.1000004</v>
      </c>
      <c r="D84" s="5">
        <f t="shared" ref="D84:H84" si="26">SUM(D10,D47)</f>
        <v>391882497.78999984</v>
      </c>
      <c r="E84" s="5">
        <f>SUM(E10,E47)</f>
        <v>4151753425.8899994</v>
      </c>
      <c r="F84" s="5">
        <f t="shared" si="26"/>
        <v>2910817303.9899993</v>
      </c>
      <c r="G84" s="5">
        <f t="shared" si="26"/>
        <v>2791710501.6900001</v>
      </c>
      <c r="H84" s="5">
        <f t="shared" si="26"/>
        <v>1240936121.8999996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x14ac:dyDescent="0.25"/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2024-04-23T15:12:05Z</cp:lastPrinted>
  <dcterms:created xsi:type="dcterms:W3CDTF">2020-01-08T22:29:57Z</dcterms:created>
  <dcterms:modified xsi:type="dcterms:W3CDTF">2024-07-17T18:39:47Z</dcterms:modified>
</cp:coreProperties>
</file>